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E15" i="1"/>
  <c r="D15" i="1"/>
  <c r="C15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s="1"/>
  <c r="F4" i="1" s="1"/>
  <c r="E6" i="1"/>
  <c r="D6" i="1"/>
  <c r="D4" i="1" s="1"/>
  <c r="C6" i="1"/>
  <c r="E4" i="1"/>
  <c r="C4" i="1"/>
  <c r="G7" i="1" l="1"/>
  <c r="G6" i="1" s="1"/>
  <c r="G4" i="1" s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<sst xmlns="http://schemas.openxmlformats.org/spreadsheetml/2006/main" count="33" uniqueCount="33">
  <si>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</si>
  <si>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</si>
  <si>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</si>
  <si>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</si>
  <si>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</si>
  <si>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</si>
  <si>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</si>
  <si>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</si>
  <si>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</si>
  <si>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</si>
  <si>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</si>
  <si>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</si>
  <si>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</si>
  <si>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</si>
  <si>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</si>
  <si>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</si>
  <si>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</si>
  <si>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</si>
  <si>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</si>
  <si>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</si>
  <si>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</si>
  <si>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</si>
  <si>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</si>
  <si>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</si>
  <si>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</si>
  <si>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</si>
  <si>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</si>
  <si>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</si>
  <si>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</si>
  <si>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</si>
  <si>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</si>
  <si>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JUNTA MUNICIPAL DE AGUA POTABLE Y ALCANTARILLADO DE CORTAZAR, GTO.
Estado Analítico del Activo
Del 1 de Enero al AL 30 DE JUNIO DEL 2019</t>
  </si>
  <si>
    <t>PRESIDENTE DEL CONSEJO
C.P.C. LUIS MARTIN LOPEZ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</si>
</sst>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topLeftCell="A7" zoomScaleNormal="100" workbookViewId="0">
      <selection activeCell="B33" sqref="B33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6" t="s">
        <v>31</v>
      </c>
      <c r="B1" s="27"/>
      <c r="C1" s="27"/>
      <c r="D1" s="27"/>
      <c r="E1" s="27"/>
      <c r="F1" s="27"/>
      <c r="G1" s="28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128739497.29000002</v>
      </c>
      <c r="D4" s="13">
        <f>SUM(D6+D15)</f>
        <v>94743341.539999992</v>
      </c>
      <c r="E4" s="13">
        <f>SUM(E6+E15)</f>
        <v>86082292.089999989</v>
      </c>
      <c r="F4" s="13">
        <f>SUM(F6+F15)</f>
        <v>137400546.74000001</v>
      </c>
      <c r="G4" s="13">
        <f>SUM(G6+G15)</f>
        <v>8661049.450000003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43224176.32</v>
      </c>
      <c r="D6" s="13">
        <f>SUM(D7:D13)</f>
        <v>85069324.689999998</v>
      </c>
      <c r="E6" s="13">
        <f>SUM(E7:E13)</f>
        <v>81474752.099999994</v>
      </c>
      <c r="F6" s="13">
        <f>SUM(F7:F13)</f>
        <v>46818748.909999996</v>
      </c>
      <c r="G6" s="18">
        <f>SUM(G7:G13)</f>
        <v>3594572.5900000026</v>
      </c>
    </row>
    <row r="7" spans="1:7" x14ac:dyDescent="0.2">
      <c r="A7" s="3">
        <v>1110</v>
      </c>
      <c r="B7" s="7" t="s">
        <v>9</v>
      </c>
      <c r="C7" s="18">
        <v>37657852.299999997</v>
      </c>
      <c r="D7" s="18">
        <v>41998999.560000002</v>
      </c>
      <c r="E7" s="18">
        <v>38149730.289999999</v>
      </c>
      <c r="F7" s="18">
        <f>C7+D7-E7</f>
        <v>41507121.57</v>
      </c>
      <c r="G7" s="18">
        <f t="shared" ref="G7:G13" si="0">F7-C7</f>
        <v>3849269.2700000033</v>
      </c>
    </row>
    <row r="8" spans="1:7" x14ac:dyDescent="0.2">
      <c r="A8" s="3">
        <v>1120</v>
      </c>
      <c r="B8" s="7" t="s">
        <v>10</v>
      </c>
      <c r="C8" s="18">
        <v>4523318.12</v>
      </c>
      <c r="D8" s="18">
        <v>40438780.859999999</v>
      </c>
      <c r="E8" s="18">
        <v>40776525.119999997</v>
      </c>
      <c r="F8" s="18">
        <f t="shared" ref="F8:F13" si="1">C8+D8-E8</f>
        <v>4185573.8599999994</v>
      </c>
      <c r="G8" s="18">
        <f t="shared" si="0"/>
        <v>-337744.26000000071</v>
      </c>
    </row>
    <row r="9" spans="1:7" x14ac:dyDescent="0.2">
      <c r="A9" s="3">
        <v>1130</v>
      </c>
      <c r="B9" s="7" t="s">
        <v>11</v>
      </c>
      <c r="C9" s="18">
        <v>85338.09</v>
      </c>
      <c r="D9" s="18">
        <v>1186526.42</v>
      </c>
      <c r="E9" s="18">
        <v>1200422.33</v>
      </c>
      <c r="F9" s="18">
        <f t="shared" si="1"/>
        <v>71442.179999999935</v>
      </c>
      <c r="G9" s="18">
        <f t="shared" si="0"/>
        <v>-13895.910000000062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957667.81</v>
      </c>
      <c r="D11" s="18">
        <v>1445017.85</v>
      </c>
      <c r="E11" s="18">
        <v>1348074.36</v>
      </c>
      <c r="F11" s="18">
        <f t="shared" si="1"/>
        <v>1054611.3</v>
      </c>
      <c r="G11" s="18">
        <f t="shared" si="0"/>
        <v>96943.489999999991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85515320.970000014</v>
      </c>
      <c r="D15" s="13">
        <f>SUM(D16:D24)</f>
        <v>9674016.8500000015</v>
      </c>
      <c r="E15" s="13">
        <f>SUM(E16:E24)</f>
        <v>4607539.99</v>
      </c>
      <c r="F15" s="13">
        <f>SUM(F16:F24)</f>
        <v>90581797.829999998</v>
      </c>
      <c r="G15" s="13">
        <f>SUM(G16:G24)</f>
        <v>5066476.8600000003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8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8" x14ac:dyDescent="0.2">
      <c r="A18" s="3">
        <v>1230</v>
      </c>
      <c r="B18" s="7" t="s">
        <v>17</v>
      </c>
      <c r="C18" s="19">
        <v>104786840.04000001</v>
      </c>
      <c r="D18" s="19">
        <v>8605393.7200000007</v>
      </c>
      <c r="E18" s="19">
        <v>4067010.17</v>
      </c>
      <c r="F18" s="19">
        <f t="shared" si="3"/>
        <v>109325223.59</v>
      </c>
      <c r="G18" s="19">
        <f t="shared" si="2"/>
        <v>4538383.549999997</v>
      </c>
    </row>
    <row r="19" spans="1:8" x14ac:dyDescent="0.2">
      <c r="A19" s="3">
        <v>1240</v>
      </c>
      <c r="B19" s="7" t="s">
        <v>18</v>
      </c>
      <c r="C19" s="18">
        <v>15089036.33</v>
      </c>
      <c r="D19" s="18">
        <v>447727.14</v>
      </c>
      <c r="E19" s="18">
        <v>344481.11</v>
      </c>
      <c r="F19" s="18">
        <f t="shared" si="3"/>
        <v>15192282.360000001</v>
      </c>
      <c r="G19" s="18">
        <f t="shared" si="2"/>
        <v>103246.03000000119</v>
      </c>
    </row>
    <row r="20" spans="1:8" x14ac:dyDescent="0.2">
      <c r="A20" s="3">
        <v>1250</v>
      </c>
      <c r="B20" s="7" t="s">
        <v>19</v>
      </c>
      <c r="C20" s="18">
        <v>6757087.3600000003</v>
      </c>
      <c r="D20" s="18">
        <v>24100</v>
      </c>
      <c r="E20" s="18">
        <v>14815.91</v>
      </c>
      <c r="F20" s="18">
        <f t="shared" si="3"/>
        <v>6766371.4500000002</v>
      </c>
      <c r="G20" s="18">
        <f t="shared" si="2"/>
        <v>9284.089999999851</v>
      </c>
    </row>
    <row r="21" spans="1:8" x14ac:dyDescent="0.2">
      <c r="A21" s="3">
        <v>1260</v>
      </c>
      <c r="B21" s="7" t="s">
        <v>20</v>
      </c>
      <c r="C21" s="18">
        <v>-42995089.899999999</v>
      </c>
      <c r="D21" s="18">
        <v>17086.560000000001</v>
      </c>
      <c r="E21" s="18">
        <v>0</v>
      </c>
      <c r="F21" s="18">
        <f t="shared" si="3"/>
        <v>-42978003.339999996</v>
      </c>
      <c r="G21" s="18">
        <f t="shared" si="2"/>
        <v>17086.560000002384</v>
      </c>
    </row>
    <row r="22" spans="1:8" x14ac:dyDescent="0.2">
      <c r="A22" s="3">
        <v>1270</v>
      </c>
      <c r="B22" s="7" t="s">
        <v>21</v>
      </c>
      <c r="C22" s="18">
        <v>1877447.14</v>
      </c>
      <c r="D22" s="18">
        <v>579709.43000000005</v>
      </c>
      <c r="E22" s="18">
        <v>181232.8</v>
      </c>
      <c r="F22" s="18">
        <f t="shared" si="3"/>
        <v>2275923.77</v>
      </c>
      <c r="G22" s="18">
        <f t="shared" si="2"/>
        <v>398476.63000000012</v>
      </c>
    </row>
    <row r="23" spans="1:8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8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8" x14ac:dyDescent="0.2">
      <c r="A25" s="16"/>
      <c r="B25" s="6"/>
      <c r="C25" s="14"/>
      <c r="D25" s="14"/>
      <c r="E25" s="14"/>
      <c r="F25" s="14"/>
      <c r="G25" s="14"/>
    </row>
    <row r="27" spans="1:8" x14ac:dyDescent="0.2">
      <c r="B27" s="20" t="s">
        <v>25</v>
      </c>
      <c r="C27" s="21"/>
      <c r="D27" s="22"/>
      <c r="E27" s="22"/>
      <c r="F27" s="22"/>
      <c r="G27" s="22"/>
      <c r="H27" s="22"/>
    </row>
    <row r="28" spans="1:8" x14ac:dyDescent="0.2">
      <c r="B28" s="21"/>
      <c r="C28" s="21"/>
      <c r="D28" s="22"/>
      <c r="E28" s="22"/>
      <c r="F28" s="22"/>
      <c r="G28" s="22"/>
      <c r="H28" s="22"/>
    </row>
    <row r="29" spans="1:8" x14ac:dyDescent="0.2">
      <c r="B29" s="21"/>
      <c r="C29" s="21"/>
      <c r="D29" s="22"/>
      <c r="E29" s="22"/>
      <c r="F29" s="22"/>
      <c r="G29" s="22"/>
      <c r="H29" s="22"/>
    </row>
    <row r="30" spans="1:8" x14ac:dyDescent="0.2">
      <c r="B30" s="21"/>
      <c r="C30" s="21"/>
      <c r="D30" s="21"/>
      <c r="E30" s="22"/>
      <c r="F30" s="22"/>
      <c r="G30" s="22"/>
      <c r="H30" s="22"/>
    </row>
    <row r="31" spans="1:8" x14ac:dyDescent="0.2">
      <c r="B31" s="21" t="s">
        <v>26</v>
      </c>
      <c r="C31" s="23" t="s">
        <v>27</v>
      </c>
      <c r="D31" s="22"/>
      <c r="E31" s="22"/>
      <c r="F31" s="22"/>
      <c r="G31" s="23" t="s">
        <v>28</v>
      </c>
      <c r="H31" s="22"/>
    </row>
    <row r="32" spans="1:8" ht="22.5" x14ac:dyDescent="0.2">
      <c r="B32" s="24" t="s">
        <v>32</v>
      </c>
      <c r="C32" s="29" t="s">
        <v>29</v>
      </c>
      <c r="D32" s="29"/>
      <c r="E32" s="25"/>
      <c r="F32" s="25"/>
      <c r="G32" s="29" t="s">
        <v>30</v>
      </c>
      <c r="H32" s="29"/>
    </row>
  </sheetData>
  <sheetProtection formatCells="0" formatColumns="0" formatRows="0" autoFilter="0"/>
  <mergeCells count="3">
    <mergeCell ref="A1:G1"/>
    <mergeCell ref="C32:D32"/>
    <mergeCell ref="G32:H32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2019-07-17T14:33:57Z</cp:lastPrinted>
  <dcterms:created xsi:type="dcterms:W3CDTF">2014-02-09T04:04:15Z</dcterms:created>
  <dcterms:modified xsi:type="dcterms:W3CDTF">2019-07-17T14:34:41Z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